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<sst xmlns="http://schemas.openxmlformats.org/spreadsheetml/2006/main" count="25" uniqueCount="25">
  <si>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　p偏光の振幅反射率rp={-n1cosθ"＋n2cosθ}/{n1cosθ"＋n2cosθ}</t>
  </si>
  <si>
    <t>　p偏光の振幅透過率tp=2n1cosθ/{n1cosθ"＋n2cosθ}</t>
  </si>
  <si>
    <t>　s偏光の振幅反射率rs={n1cosθ-n2cosθ"｝/{n1cosθ＋n2cosθ"}</t>
  </si>
  <si>
    <t>　s偏光の振幅透過率ts=2n1cosθ/{n1cosθ＋n2cosθ"}</t>
  </si>
  <si>
    <t>n1=</t>
  </si>
  <si>
    <t>n2=</t>
  </si>
  <si>
    <t>θ</t>
  </si>
  <si>
    <t>θ"</t>
  </si>
  <si>
    <r>
      <t>Snell</t>
    </r>
    <r>
      <rPr>
        <sz val="10"/>
        <rFont val="ＭＳ Ｐゴシック"/>
        <family val="3"/>
      </rPr>
      <t>の法則　</t>
    </r>
    <r>
      <rPr>
        <sz val="10"/>
        <rFont val="Arial Unicode MS"/>
        <family val="2"/>
      </rPr>
      <t>n1sin</t>
    </r>
    <r>
      <rPr>
        <sz val="10"/>
        <rFont val="ＭＳ Ｐゴシック"/>
        <family val="3"/>
      </rPr>
      <t>θ</t>
    </r>
    <r>
      <rPr>
        <sz val="10"/>
        <rFont val="Arial Unicode MS"/>
        <family val="2"/>
      </rPr>
      <t>=n2sin</t>
    </r>
    <r>
      <rPr>
        <sz val="10"/>
        <rFont val="ＭＳ Ｐゴシック"/>
        <family val="3"/>
      </rPr>
      <t>θ</t>
    </r>
    <r>
      <rPr>
        <sz val="10"/>
        <rFont val="Arial Unicode MS"/>
        <family val="2"/>
      </rPr>
      <t>"</t>
    </r>
  </si>
  <si>
    <t>sinθ</t>
  </si>
  <si>
    <t>cosθ</t>
  </si>
  <si>
    <t>sinθ"</t>
  </si>
  <si>
    <t>ｃｏｓθ"</t>
  </si>
  <si>
    <t>rp</t>
  </si>
  <si>
    <t>tp</t>
  </si>
  <si>
    <t>rs</t>
  </si>
  <si>
    <t>ts</t>
  </si>
  <si>
    <t>Rp</t>
  </si>
  <si>
    <t>Tp</t>
  </si>
  <si>
    <t>Rs</t>
  </si>
  <si>
    <t>n1cosθ</t>
  </si>
  <si>
    <t>n2cosθ</t>
  </si>
  <si>
    <t>n1cosθ"</t>
  </si>
  <si>
    <t>n2cosθ"</t>
  </si>
  <si>
    <t>Ts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</si>
</sst>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10"/>
      <name val="Arial Unicode MS"/>
      <family val="2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Rp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Sheet1!$A$10:$A$55</c:f>
              <c:numCache/>
            </c:numRef>
          </c:xVal>
          <c:yVal>
            <c:numRef>
              <c:f>Sheet1!$O$10:$O$55</c:f>
              <c:numCache/>
            </c:numRef>
          </c:yVal>
          <c:smooth val="0"/>
        </c:ser>
        <c:ser>
          <c:idx val="1"/>
          <c:order val="1"/>
          <c:tx>
            <c:strRef>
              <c:f>Sheet1!$P$9</c:f>
              <c:strCache>
                <c:ptCount val="1"/>
                <c:pt idx="0">
                  <c:v>Tp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Sheet1!$A$10:$A$55</c:f>
              <c:numCache/>
            </c:numRef>
          </c:xVal>
          <c:yVal>
            <c:numRef>
              <c:f>Sheet1!$P$10:$P$55</c:f>
              <c:numCache/>
            </c:numRef>
          </c:yVal>
          <c:smooth val="0"/>
        </c:ser>
        <c:ser>
          <c:idx val="2"/>
          <c:order val="2"/>
          <c:tx>
            <c:strRef>
              <c:f>Sheet1!$Q$9</c:f>
              <c:strCache>
                <c:ptCount val="1"/>
                <c:pt idx="0">
                  <c:v>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Sheet1!$A$10:$A$55</c:f>
              <c:numCache/>
            </c:numRef>
          </c:xVal>
          <c:yVal>
            <c:numRef>
              <c:f>Sheet1!$Q$10:$Q$55</c:f>
              <c:numCache/>
            </c:numRef>
          </c:yVal>
          <c:smooth val="0"/>
        </c:ser>
        <c:ser>
          <c:idx val="3"/>
          <c:order val="3"/>
          <c:tx>
            <c:strRef>
              <c:f>Sheet1!$R$9</c:f>
              <c:strCache>
                <c:ptCount val="1"/>
                <c:pt idx="0">
                  <c:v>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Sheet1!$A$10:$A$55</c:f>
              <c:numCache/>
            </c:numRef>
          </c:xVal>
          <c:yVal>
            <c:numRef>
              <c:f>Sheet1!$R$10:$R$55</c:f>
              <c:numCache/>
            </c:numRef>
          </c:yVal>
          <c:smooth val="0"/>
        </c:ser>
        <c:axId val="63208277"/>
        <c:axId val="32003582"/>
      </c:scatterChart>
      <c:valAx>
        <c:axId val="6320827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入射角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03582"/>
        <c:crosses val="autoZero"/>
        <c:crossBetween val="midCat"/>
        <c:dispUnits/>
      </c:valAx>
      <c:valAx>
        <c:axId val="320035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反射率・透過率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208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25</xdr:row>
      <xdr:rowOff>38100</xdr:rowOff>
    </xdr:from>
    <xdr:to>
      <xdr:col>15</xdr:col>
      <xdr:colOff>628650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267075" y="4324350"/>
        <a:ext cx="68865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85" zoomScaleNormal="85" workbookViewId="0" topLeftCell="E5">
      <selection activeCell="R10" sqref="R10"/>
    </sheetView>
  </sheetViews>
  <sheetFormatPr defaultColWidth="9.00390625" defaultRowHeight="13.5"/>
  <cols>
    <col min="1" max="1" width="4.25390625" style="0" customWidth="1"/>
    <col min="2" max="18" width="8.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8</v>
      </c>
    </row>
    <row r="6" spans="1:2" ht="13.5">
      <c r="A6" s="1" t="s">
        <v>4</v>
      </c>
      <c r="B6">
        <v>1</v>
      </c>
    </row>
    <row r="7" spans="1:2" ht="13.5">
      <c r="A7" s="1" t="s">
        <v>5</v>
      </c>
      <c r="B7">
        <v>1.5</v>
      </c>
    </row>
    <row r="9" spans="1:18" ht="13.5">
      <c r="A9" s="1" t="s">
        <v>6</v>
      </c>
      <c r="B9" t="s">
        <v>9</v>
      </c>
      <c r="C9" t="s">
        <v>10</v>
      </c>
      <c r="D9" t="s">
        <v>11</v>
      </c>
      <c r="E9" t="s">
        <v>7</v>
      </c>
      <c r="F9" t="s">
        <v>12</v>
      </c>
      <c r="G9" t="s">
        <v>20</v>
      </c>
      <c r="H9" t="s">
        <v>21</v>
      </c>
      <c r="I9" t="s">
        <v>22</v>
      </c>
      <c r="J9" t="s">
        <v>23</v>
      </c>
      <c r="K9" t="s">
        <v>13</v>
      </c>
      <c r="L9" t="s">
        <v>14</v>
      </c>
      <c r="M9" t="s">
        <v>15</v>
      </c>
      <c r="N9" t="s">
        <v>16</v>
      </c>
      <c r="O9" t="s">
        <v>17</v>
      </c>
      <c r="P9" t="s">
        <v>18</v>
      </c>
      <c r="Q9" t="s">
        <v>19</v>
      </c>
      <c r="R9" t="s">
        <v>24</v>
      </c>
    </row>
    <row r="10" spans="1:18" ht="13.5">
      <c r="A10">
        <v>0</v>
      </c>
      <c r="B10">
        <f>SIN(A10*3.1415/180)</f>
        <v>0</v>
      </c>
      <c r="C10">
        <f>COS(A10*3.1414/180)</f>
        <v>1</v>
      </c>
      <c r="D10">
        <f>B10*$B$6/$B$7</f>
        <v>0</v>
      </c>
      <c r="E10">
        <f>ASIN(D10)*180/3.1415</f>
        <v>0</v>
      </c>
      <c r="F10">
        <f>SQRT(1-D10^2)</f>
        <v>1</v>
      </c>
      <c r="G10">
        <f>$B$6*C10</f>
        <v>1</v>
      </c>
      <c r="H10">
        <f>$B$7*C10</f>
        <v>1.5</v>
      </c>
      <c r="I10">
        <f>$B$6*F10</f>
        <v>1</v>
      </c>
      <c r="J10">
        <f>$B$7*F10</f>
        <v>1.5</v>
      </c>
      <c r="K10">
        <f>(-I10+H10)/(I10+H10)</f>
        <v>0.2</v>
      </c>
      <c r="L10">
        <f>2*G10/(I10+H10)</f>
        <v>0.8</v>
      </c>
      <c r="M10">
        <f>(G10-J10)/(G10+J10)</f>
        <v>-0.2</v>
      </c>
      <c r="N10">
        <f>2*G10/(G10+J10)</f>
        <v>0.8</v>
      </c>
      <c r="O10">
        <f>K10^2</f>
        <v>0.04000000000000001</v>
      </c>
      <c r="P10">
        <f>L10^2*($B$7*F10/($B$6*C10))</f>
        <v>0.9600000000000002</v>
      </c>
      <c r="Q10">
        <f>M10^2</f>
        <v>0.04000000000000001</v>
      </c>
      <c r="R10">
        <f>N10^2*($B$7*F10/($B$6*C10))</f>
        <v>0.9600000000000002</v>
      </c>
    </row>
    <row r="11" spans="1:18" ht="13.5">
      <c r="A11">
        <v>2</v>
      </c>
      <c r="B11">
        <f aca="true" t="shared" si="0" ref="B11:B55">SIN(A11*3.1415/180)</f>
        <v>0.03489846784528548</v>
      </c>
      <c r="C11">
        <f aca="true" t="shared" si="1" ref="C11:C55">COS(A11*3.1414/180)</f>
        <v>0.9993909017225097</v>
      </c>
      <c r="D11">
        <f aca="true" t="shared" si="2" ref="D11:D55">B11*$B$6/$B$7</f>
        <v>0.023265645230190323</v>
      </c>
      <c r="E11">
        <f aca="true" t="shared" si="3" ref="E11:E55">ASIN(D11)*180/3.1415</f>
        <v>1.3331828863587234</v>
      </c>
      <c r="F11">
        <f aca="true" t="shared" si="4" ref="F11:F55">SQRT(1-D11^2)</f>
        <v>0.9997293182417043</v>
      </c>
      <c r="G11">
        <f aca="true" t="shared" si="5" ref="G11:G55">$B$6*C11</f>
        <v>0.9993909017225097</v>
      </c>
      <c r="H11">
        <f aca="true" t="shared" si="6" ref="H11:H55">$B$7*C11</f>
        <v>1.4990863525837645</v>
      </c>
      <c r="I11">
        <f aca="true" t="shared" si="7" ref="I11:I55">$B$6*F11</f>
        <v>0.9997293182417043</v>
      </c>
      <c r="J11">
        <f aca="true" t="shared" si="8" ref="J11:J55">$B$7*F11</f>
        <v>1.4995939773625564</v>
      </c>
      <c r="K11">
        <f aca="true" t="shared" si="9" ref="K11:K55">(-I11+H11)/(I11+H11)</f>
        <v>0.19983748308137536</v>
      </c>
      <c r="L11">
        <f aca="true" t="shared" si="10" ref="L11:L55">2*G11/(I11+H11)</f>
        <v>0.7998916553875836</v>
      </c>
      <c r="M11">
        <f aca="true" t="shared" si="11" ref="M11:M55">(G11-J11)/(G11+J11)</f>
        <v>-0.20016250591447443</v>
      </c>
      <c r="N11">
        <f aca="true" t="shared" si="12" ref="N11:N55">2*G11/(G11+J11)</f>
        <v>0.7998374940855255</v>
      </c>
      <c r="O11">
        <f aca="true" t="shared" si="13" ref="O11:O55">K11^2</f>
        <v>0.039935019644298984</v>
      </c>
      <c r="P11">
        <f aca="true" t="shared" si="14" ref="P11:P55">L11^2*($B$7*F11/($B$6*C11))</f>
        <v>0.960064980355701</v>
      </c>
      <c r="Q11">
        <f aca="true" t="shared" si="15" ref="Q11:Q55">M11^2</f>
        <v>0.040065028773962015</v>
      </c>
      <c r="R11">
        <f aca="true" t="shared" si="16" ref="R11:R54">N11^2*($B$7*F11/($B$6*C11))</f>
        <v>0.9599349712260379</v>
      </c>
    </row>
    <row r="12" spans="1:18" ht="13.5">
      <c r="A12">
        <v>4</v>
      </c>
      <c r="B12">
        <f t="shared" si="0"/>
        <v>0.06975441979085956</v>
      </c>
      <c r="C12">
        <f t="shared" si="1"/>
        <v>0.9975643488914618</v>
      </c>
      <c r="D12">
        <f t="shared" si="2"/>
        <v>0.04650294652723971</v>
      </c>
      <c r="E12">
        <f t="shared" si="3"/>
        <v>2.6654624309218584</v>
      </c>
      <c r="F12">
        <f t="shared" si="4"/>
        <v>0.9989181527854446</v>
      </c>
      <c r="G12">
        <f t="shared" si="5"/>
        <v>0.9975643488914618</v>
      </c>
      <c r="H12">
        <f t="shared" si="6"/>
        <v>1.4963465233371926</v>
      </c>
      <c r="I12">
        <f t="shared" si="7"/>
        <v>0.9989181527854446</v>
      </c>
      <c r="J12">
        <f t="shared" si="8"/>
        <v>1.498377229178167</v>
      </c>
      <c r="K12">
        <f t="shared" si="9"/>
        <v>0.1993489409406846</v>
      </c>
      <c r="L12">
        <f t="shared" si="10"/>
        <v>0.7995659606271232</v>
      </c>
      <c r="M12">
        <f t="shared" si="11"/>
        <v>-0.20065088249142266</v>
      </c>
      <c r="N12">
        <f t="shared" si="12"/>
        <v>0.7993491175085773</v>
      </c>
      <c r="O12">
        <f t="shared" si="13"/>
        <v>0.03974000025417255</v>
      </c>
      <c r="P12">
        <f t="shared" si="14"/>
        <v>0.9602599997458277</v>
      </c>
      <c r="Q12">
        <f t="shared" si="15"/>
        <v>0.0402607766445867</v>
      </c>
      <c r="R12">
        <f t="shared" si="16"/>
        <v>0.9597392233554132</v>
      </c>
    </row>
    <row r="13" spans="1:18" ht="13.5">
      <c r="A13">
        <v>6</v>
      </c>
      <c r="B13">
        <f t="shared" si="0"/>
        <v>0.10452539173303049</v>
      </c>
      <c r="C13">
        <f t="shared" si="1"/>
        <v>0.9945225666072227</v>
      </c>
      <c r="D13">
        <f t="shared" si="2"/>
        <v>0.069683594488687</v>
      </c>
      <c r="E13">
        <f t="shared" si="3"/>
        <v>3.9959319906064232</v>
      </c>
      <c r="F13">
        <f t="shared" si="4"/>
        <v>0.9975691437986323</v>
      </c>
      <c r="G13">
        <f t="shared" si="5"/>
        <v>0.9945225666072227</v>
      </c>
      <c r="H13">
        <f t="shared" si="6"/>
        <v>1.491783849910834</v>
      </c>
      <c r="I13">
        <f t="shared" si="7"/>
        <v>0.9975691437986323</v>
      </c>
      <c r="J13">
        <f t="shared" si="8"/>
        <v>1.4963537156979485</v>
      </c>
      <c r="K13">
        <f t="shared" si="9"/>
        <v>0.1985313884214373</v>
      </c>
      <c r="L13">
        <f t="shared" si="10"/>
        <v>0.7990209256142916</v>
      </c>
      <c r="M13">
        <f t="shared" si="11"/>
        <v>-0.201467713453158</v>
      </c>
      <c r="N13">
        <f t="shared" si="12"/>
        <v>0.7985322865468419</v>
      </c>
      <c r="O13">
        <f t="shared" si="13"/>
        <v>0.03941471218854361</v>
      </c>
      <c r="P13">
        <f t="shared" si="14"/>
        <v>0.9605852878114566</v>
      </c>
      <c r="Q13">
        <f t="shared" si="15"/>
        <v>0.04058923956404378</v>
      </c>
      <c r="R13">
        <f t="shared" si="16"/>
        <v>0.9594107604359562</v>
      </c>
    </row>
    <row r="14" spans="1:18" ht="13.5">
      <c r="A14">
        <v>8</v>
      </c>
      <c r="B14">
        <f t="shared" si="0"/>
        <v>0.13916902309704426</v>
      </c>
      <c r="C14">
        <f t="shared" si="1"/>
        <v>0.9902692603584922</v>
      </c>
      <c r="D14">
        <f t="shared" si="2"/>
        <v>0.09277934873136284</v>
      </c>
      <c r="E14">
        <f t="shared" si="3"/>
        <v>5.323678312614171</v>
      </c>
      <c r="F14">
        <f t="shared" si="4"/>
        <v>0.9956866939198215</v>
      </c>
      <c r="G14">
        <f t="shared" si="5"/>
        <v>0.9902692603584922</v>
      </c>
      <c r="H14">
        <f t="shared" si="6"/>
        <v>1.4854038905377382</v>
      </c>
      <c r="I14">
        <f t="shared" si="7"/>
        <v>0.9956866939198215</v>
      </c>
      <c r="J14">
        <f t="shared" si="8"/>
        <v>1.4935300408797323</v>
      </c>
      <c r="K14">
        <f t="shared" si="9"/>
        <v>0.19737981341176367</v>
      </c>
      <c r="L14">
        <f t="shared" si="10"/>
        <v>0.7982532089411758</v>
      </c>
      <c r="M14">
        <f t="shared" si="11"/>
        <v>-0.2026173291337808</v>
      </c>
      <c r="N14">
        <f t="shared" si="12"/>
        <v>0.7973826708662192</v>
      </c>
      <c r="O14">
        <f t="shared" si="13"/>
        <v>0.03895879074246264</v>
      </c>
      <c r="P14">
        <f t="shared" si="14"/>
        <v>0.9610412092575374</v>
      </c>
      <c r="Q14">
        <f t="shared" si="15"/>
        <v>0.04105378206530686</v>
      </c>
      <c r="R14">
        <f t="shared" si="16"/>
        <v>0.958946217934693</v>
      </c>
    </row>
    <row r="15" spans="1:18" ht="13.5">
      <c r="A15">
        <v>10</v>
      </c>
      <c r="B15">
        <f t="shared" si="0"/>
        <v>0.17364310844387584</v>
      </c>
      <c r="C15">
        <f t="shared" si="1"/>
        <v>0.9848096115082896</v>
      </c>
      <c r="D15">
        <f t="shared" si="2"/>
        <v>0.11576207229591723</v>
      </c>
      <c r="E15">
        <f t="shared" si="3"/>
        <v>6.647778212096236</v>
      </c>
      <c r="F15">
        <f t="shared" si="4"/>
        <v>0.9932769717544824</v>
      </c>
      <c r="G15">
        <f t="shared" si="5"/>
        <v>0.9848096115082896</v>
      </c>
      <c r="H15">
        <f t="shared" si="6"/>
        <v>1.4772144172624344</v>
      </c>
      <c r="I15">
        <f t="shared" si="7"/>
        <v>0.9932769717544824</v>
      </c>
      <c r="J15">
        <f t="shared" si="8"/>
        <v>1.4899154576317235</v>
      </c>
      <c r="K15">
        <f t="shared" si="9"/>
        <v>0.19588712094257707</v>
      </c>
      <c r="L15">
        <f t="shared" si="10"/>
        <v>0.7972580806283847</v>
      </c>
      <c r="M15">
        <f t="shared" si="11"/>
        <v>-0.20410584287609865</v>
      </c>
      <c r="N15">
        <f t="shared" si="12"/>
        <v>0.7958941571239013</v>
      </c>
      <c r="O15">
        <f t="shared" si="13"/>
        <v>0.038371764151171814</v>
      </c>
      <c r="P15">
        <f t="shared" si="14"/>
        <v>0.961628235848828</v>
      </c>
      <c r="Q15">
        <f t="shared" si="15"/>
        <v>0.04165919509616267</v>
      </c>
      <c r="R15">
        <f t="shared" si="16"/>
        <v>0.9583408049038373</v>
      </c>
    </row>
    <row r="16" spans="1:18" ht="13.5">
      <c r="A16">
        <v>12</v>
      </c>
      <c r="B16">
        <f t="shared" si="0"/>
        <v>0.20790564888802265</v>
      </c>
      <c r="C16">
        <f t="shared" si="1"/>
        <v>0.9781502709820357</v>
      </c>
      <c r="D16">
        <f t="shared" si="2"/>
        <v>0.13860376592534843</v>
      </c>
      <c r="E16">
        <f t="shared" si="3"/>
        <v>7.96729522990391</v>
      </c>
      <c r="F16">
        <f t="shared" si="4"/>
        <v>0.9903479166794421</v>
      </c>
      <c r="G16">
        <f t="shared" si="5"/>
        <v>0.9781502709820357</v>
      </c>
      <c r="H16">
        <f t="shared" si="6"/>
        <v>1.4672254064730534</v>
      </c>
      <c r="I16">
        <f t="shared" si="7"/>
        <v>0.9903479166794421</v>
      </c>
      <c r="J16">
        <f t="shared" si="8"/>
        <v>1.4855218750191632</v>
      </c>
      <c r="K16">
        <f t="shared" si="9"/>
        <v>0.19404405366098634</v>
      </c>
      <c r="L16">
        <f t="shared" si="10"/>
        <v>0.7960293691073242</v>
      </c>
      <c r="M16">
        <f t="shared" si="11"/>
        <v>-0.20594120238792546</v>
      </c>
      <c r="N16">
        <f t="shared" si="12"/>
        <v>0.7940587976120745</v>
      </c>
      <c r="O16">
        <f t="shared" si="13"/>
        <v>0.03765309476118775</v>
      </c>
      <c r="P16">
        <f t="shared" si="14"/>
        <v>0.9623469052388123</v>
      </c>
      <c r="Q16">
        <f t="shared" si="15"/>
        <v>0.042411778840984474</v>
      </c>
      <c r="R16">
        <f t="shared" si="16"/>
        <v>0.9575882211590154</v>
      </c>
    </row>
    <row r="17" spans="1:18" ht="13.5">
      <c r="A17">
        <v>14</v>
      </c>
      <c r="B17">
        <f t="shared" si="0"/>
        <v>0.24191490326365936</v>
      </c>
      <c r="C17">
        <f t="shared" si="1"/>
        <v>0.9702993511654179</v>
      </c>
      <c r="D17">
        <f t="shared" si="2"/>
        <v>0.16127660217577292</v>
      </c>
      <c r="E17">
        <f t="shared" si="3"/>
        <v>9.281276265594018</v>
      </c>
      <c r="F17">
        <f t="shared" si="4"/>
        <v>0.9869092448602543</v>
      </c>
      <c r="G17">
        <f t="shared" si="5"/>
        <v>0.9702993511654179</v>
      </c>
      <c r="H17">
        <f t="shared" si="6"/>
        <v>1.4554490267481268</v>
      </c>
      <c r="I17">
        <f t="shared" si="7"/>
        <v>0.9869092448602543</v>
      </c>
      <c r="J17">
        <f t="shared" si="8"/>
        <v>1.4803638672903814</v>
      </c>
      <c r="K17">
        <f t="shared" si="9"/>
        <v>0.19183908738308164</v>
      </c>
      <c r="L17">
        <f t="shared" si="10"/>
        <v>0.7945593915887211</v>
      </c>
      <c r="M17">
        <f t="shared" si="11"/>
        <v>-0.20813325645225256</v>
      </c>
      <c r="N17">
        <f t="shared" si="12"/>
        <v>0.7918667435477474</v>
      </c>
      <c r="O17">
        <f t="shared" si="13"/>
        <v>0.03680223544797363</v>
      </c>
      <c r="P17">
        <f t="shared" si="14"/>
        <v>0.9631977645520263</v>
      </c>
      <c r="Q17">
        <f t="shared" si="15"/>
        <v>0.04331945244141913</v>
      </c>
      <c r="R17">
        <f t="shared" si="16"/>
        <v>0.9566805475585808</v>
      </c>
    </row>
    <row r="18" spans="1:18" ht="13.5">
      <c r="A18">
        <v>16</v>
      </c>
      <c r="B18">
        <f t="shared" si="0"/>
        <v>0.27562943897681913</v>
      </c>
      <c r="C18">
        <f t="shared" si="1"/>
        <v>0.9612664160219104</v>
      </c>
      <c r="D18">
        <f t="shared" si="2"/>
        <v>0.1837529593178794</v>
      </c>
      <c r="E18">
        <f t="shared" si="3"/>
        <v>10.588748182487597</v>
      </c>
      <c r="F18">
        <f t="shared" si="4"/>
        <v>0.9829724563495773</v>
      </c>
      <c r="G18">
        <f t="shared" si="5"/>
        <v>0.9612664160219104</v>
      </c>
      <c r="H18">
        <f t="shared" si="6"/>
        <v>1.4418996240328656</v>
      </c>
      <c r="I18">
        <f t="shared" si="7"/>
        <v>0.9829724563495773</v>
      </c>
      <c r="J18">
        <f t="shared" si="8"/>
        <v>1.474458684524366</v>
      </c>
      <c r="K18">
        <f t="shared" si="9"/>
        <v>0.18925830001346208</v>
      </c>
      <c r="L18">
        <f t="shared" si="10"/>
        <v>0.7928388666756414</v>
      </c>
      <c r="M18">
        <f t="shared" si="11"/>
        <v>-0.2106938374890329</v>
      </c>
      <c r="N18">
        <f t="shared" si="12"/>
        <v>0.7893061625109671</v>
      </c>
      <c r="O18">
        <f t="shared" si="13"/>
        <v>0.03581870412398562</v>
      </c>
      <c r="P18">
        <f t="shared" si="14"/>
        <v>0.9641812958760144</v>
      </c>
      <c r="Q18">
        <f t="shared" si="15"/>
        <v>0.044391893155855004</v>
      </c>
      <c r="R18">
        <f t="shared" si="16"/>
        <v>0.955608106844145</v>
      </c>
    </row>
    <row r="19" spans="1:18" ht="13.5">
      <c r="A19">
        <v>18</v>
      </c>
      <c r="B19">
        <f t="shared" si="0"/>
        <v>0.3090081824816504</v>
      </c>
      <c r="C19">
        <f t="shared" si="1"/>
        <v>0.9510624694419862</v>
      </c>
      <c r="D19">
        <f t="shared" si="2"/>
        <v>0.20600545498776693</v>
      </c>
      <c r="E19">
        <f t="shared" si="3"/>
        <v>11.88871438372085</v>
      </c>
      <c r="F19">
        <f t="shared" si="4"/>
        <v>0.978550843091601</v>
      </c>
      <c r="G19">
        <f t="shared" si="5"/>
        <v>0.9510624694419862</v>
      </c>
      <c r="H19">
        <f t="shared" si="6"/>
        <v>1.4265937041629795</v>
      </c>
      <c r="I19">
        <f t="shared" si="7"/>
        <v>0.978550843091601</v>
      </c>
      <c r="J19">
        <f t="shared" si="8"/>
        <v>1.4678262646374014</v>
      </c>
      <c r="K19">
        <f t="shared" si="9"/>
        <v>0.18628521166547332</v>
      </c>
      <c r="L19">
        <f t="shared" si="10"/>
        <v>0.7908568077769822</v>
      </c>
      <c r="M19">
        <f t="shared" si="11"/>
        <v>-0.21363686056113362</v>
      </c>
      <c r="N19">
        <f t="shared" si="12"/>
        <v>0.7863631394388665</v>
      </c>
      <c r="O19">
        <f t="shared" si="13"/>
        <v>0.034702180085250195</v>
      </c>
      <c r="P19">
        <f t="shared" si="14"/>
        <v>0.9652978199147498</v>
      </c>
      <c r="Q19">
        <f t="shared" si="15"/>
        <v>0.04564070819041725</v>
      </c>
      <c r="R19">
        <f t="shared" si="16"/>
        <v>0.954359291809583</v>
      </c>
    </row>
    <row r="20" spans="1:18" ht="13.5">
      <c r="A20">
        <v>20</v>
      </c>
      <c r="B20">
        <f t="shared" si="0"/>
        <v>0.3420104693192537</v>
      </c>
      <c r="C20">
        <f t="shared" si="1"/>
        <v>0.9396999418382165</v>
      </c>
      <c r="D20">
        <f t="shared" si="2"/>
        <v>0.22800697954616914</v>
      </c>
      <c r="E20">
        <f t="shared" si="3"/>
        <v>13.18015136094633</v>
      </c>
      <c r="F20">
        <f t="shared" si="4"/>
        <v>0.9736594976059304</v>
      </c>
      <c r="G20">
        <f t="shared" si="5"/>
        <v>0.9396999418382165</v>
      </c>
      <c r="H20">
        <f t="shared" si="6"/>
        <v>1.4095499127573248</v>
      </c>
      <c r="I20">
        <f t="shared" si="7"/>
        <v>0.9736594976059304</v>
      </c>
      <c r="J20">
        <f t="shared" si="8"/>
        <v>1.4604892464088957</v>
      </c>
      <c r="K20">
        <f t="shared" si="9"/>
        <v>0.18290059331586592</v>
      </c>
      <c r="L20">
        <f t="shared" si="10"/>
        <v>0.7886003955439106</v>
      </c>
      <c r="M20">
        <f t="shared" si="11"/>
        <v>-0.21697843950002044</v>
      </c>
      <c r="N20">
        <f t="shared" si="12"/>
        <v>0.7830215604999795</v>
      </c>
      <c r="O20">
        <f t="shared" si="13"/>
        <v>0.03345262703529578</v>
      </c>
      <c r="P20">
        <f t="shared" si="14"/>
        <v>0.9665473729647043</v>
      </c>
      <c r="Q20">
        <f t="shared" si="15"/>
        <v>0.04707964320786403</v>
      </c>
      <c r="R20">
        <f t="shared" si="16"/>
        <v>0.9529203567921359</v>
      </c>
    </row>
    <row r="21" spans="1:18" ht="13.5">
      <c r="A21">
        <v>22</v>
      </c>
      <c r="B21">
        <f t="shared" si="0"/>
        <v>0.37459609365813945</v>
      </c>
      <c r="C21">
        <f t="shared" si="1"/>
        <v>0.9271926750025837</v>
      </c>
      <c r="D21">
        <f t="shared" si="2"/>
        <v>0.2497307291054263</v>
      </c>
      <c r="E21">
        <f t="shared" si="3"/>
        <v>14.46200522072215</v>
      </c>
      <c r="F21">
        <f t="shared" si="4"/>
        <v>0.9683153220622258</v>
      </c>
      <c r="G21">
        <f t="shared" si="5"/>
        <v>0.9271926750025837</v>
      </c>
      <c r="H21">
        <f t="shared" si="6"/>
        <v>1.3907890125038755</v>
      </c>
      <c r="I21">
        <f t="shared" si="7"/>
        <v>0.9683153220622258</v>
      </c>
      <c r="J21">
        <f t="shared" si="8"/>
        <v>1.4524729830933387</v>
      </c>
      <c r="K21">
        <f t="shared" si="9"/>
        <v>0.17908224076886928</v>
      </c>
      <c r="L21">
        <f t="shared" si="10"/>
        <v>0.7860548271792462</v>
      </c>
      <c r="M21">
        <f t="shared" si="11"/>
        <v>-0.22073702089353822</v>
      </c>
      <c r="N21">
        <f t="shared" si="12"/>
        <v>0.7792629791064618</v>
      </c>
      <c r="O21">
        <f t="shared" si="13"/>
        <v>0.032070448958799264</v>
      </c>
      <c r="P21">
        <f t="shared" si="14"/>
        <v>0.9679295510412007</v>
      </c>
      <c r="Q21">
        <f t="shared" si="15"/>
        <v>0.04872483239295433</v>
      </c>
      <c r="R21">
        <f t="shared" si="16"/>
        <v>0.9512751676070457</v>
      </c>
    </row>
    <row r="22" spans="1:18" ht="13.5">
      <c r="A22">
        <v>24</v>
      </c>
      <c r="B22">
        <f t="shared" si="0"/>
        <v>0.4067253572759511</v>
      </c>
      <c r="C22">
        <f t="shared" si="1"/>
        <v>0.9135559052444595</v>
      </c>
      <c r="D22">
        <f t="shared" si="2"/>
        <v>0.2711502381839674</v>
      </c>
      <c r="E22">
        <f t="shared" si="3"/>
        <v>15.733188197761775</v>
      </c>
      <c r="F22">
        <f t="shared" si="4"/>
        <v>0.9625370373823429</v>
      </c>
      <c r="G22">
        <f t="shared" si="5"/>
        <v>0.9135559052444595</v>
      </c>
      <c r="H22">
        <f t="shared" si="6"/>
        <v>1.3703338578666893</v>
      </c>
      <c r="I22">
        <f t="shared" si="7"/>
        <v>0.9625370373823429</v>
      </c>
      <c r="J22">
        <f t="shared" si="8"/>
        <v>1.4438055560735144</v>
      </c>
      <c r="K22">
        <f t="shared" si="9"/>
        <v>0.17480471007411424</v>
      </c>
      <c r="L22">
        <f t="shared" si="10"/>
        <v>0.7832031400494095</v>
      </c>
      <c r="M22">
        <f t="shared" si="11"/>
        <v>-0.22493353672312869</v>
      </c>
      <c r="N22">
        <f t="shared" si="12"/>
        <v>0.7750664632768712</v>
      </c>
      <c r="O22">
        <f t="shared" si="13"/>
        <v>0.03055668666409514</v>
      </c>
      <c r="P22">
        <f t="shared" si="14"/>
        <v>0.9694433133359048</v>
      </c>
      <c r="Q22">
        <f t="shared" si="15"/>
        <v>0.05059509594277508</v>
      </c>
      <c r="R22">
        <f t="shared" si="16"/>
        <v>0.9494049040572248</v>
      </c>
    </row>
    <row r="23" spans="1:18" ht="13.5">
      <c r="A23">
        <v>26</v>
      </c>
      <c r="B23">
        <f t="shared" si="0"/>
        <v>0.4383591179227815</v>
      </c>
      <c r="C23">
        <f t="shared" si="1"/>
        <v>0.8988062448297841</v>
      </c>
      <c r="D23">
        <f t="shared" si="2"/>
        <v>0.292239411948521</v>
      </c>
      <c r="E23">
        <f t="shared" si="3"/>
        <v>16.992575169212692</v>
      </c>
      <c r="F23">
        <f t="shared" si="4"/>
        <v>0.9563451919176373</v>
      </c>
      <c r="G23">
        <f t="shared" si="5"/>
        <v>0.8988062448297841</v>
      </c>
      <c r="H23">
        <f t="shared" si="6"/>
        <v>1.3482093672446762</v>
      </c>
      <c r="I23">
        <f t="shared" si="7"/>
        <v>0.9563451919176373</v>
      </c>
      <c r="J23">
        <f t="shared" si="8"/>
        <v>1.4345177878764561</v>
      </c>
      <c r="K23">
        <f t="shared" si="9"/>
        <v>0.1700390098247352</v>
      </c>
      <c r="L23">
        <f t="shared" si="10"/>
        <v>0.7800260065498235</v>
      </c>
      <c r="M23">
        <f t="shared" si="11"/>
        <v>-0.22959157645384642</v>
      </c>
      <c r="N23">
        <f t="shared" si="12"/>
        <v>0.7704084235461536</v>
      </c>
      <c r="O23">
        <f t="shared" si="13"/>
        <v>0.02891326486217639</v>
      </c>
      <c r="P23">
        <f t="shared" si="14"/>
        <v>0.9710867351378237</v>
      </c>
      <c r="Q23">
        <f t="shared" si="15"/>
        <v>0.052712291978562406</v>
      </c>
      <c r="R23">
        <f t="shared" si="16"/>
        <v>0.9472877080214376</v>
      </c>
    </row>
    <row r="24" spans="1:18" ht="13.5">
      <c r="A24">
        <v>28</v>
      </c>
      <c r="B24">
        <f t="shared" si="0"/>
        <v>0.46945883700716234</v>
      </c>
      <c r="C24">
        <f t="shared" si="1"/>
        <v>0.882961661744062</v>
      </c>
      <c r="D24">
        <f t="shared" si="2"/>
        <v>0.3129725580047749</v>
      </c>
      <c r="E24">
        <f t="shared" si="3"/>
        <v>18.23900019010218</v>
      </c>
      <c r="F24">
        <f t="shared" si="4"/>
        <v>0.949762169143385</v>
      </c>
      <c r="G24">
        <f t="shared" si="5"/>
        <v>0.882961661744062</v>
      </c>
      <c r="H24">
        <f t="shared" si="6"/>
        <v>1.324442492616093</v>
      </c>
      <c r="I24">
        <f t="shared" si="7"/>
        <v>0.949762169143385</v>
      </c>
      <c r="J24">
        <f t="shared" si="8"/>
        <v>1.4246432537150775</v>
      </c>
      <c r="K24">
        <f t="shared" si="9"/>
        <v>0.16475224493772253</v>
      </c>
      <c r="L24">
        <f t="shared" si="10"/>
        <v>0.7765014966251483</v>
      </c>
      <c r="M24">
        <f t="shared" si="11"/>
        <v>-0.23473757935865647</v>
      </c>
      <c r="N24">
        <f t="shared" si="12"/>
        <v>0.7652624206413435</v>
      </c>
      <c r="O24">
        <f t="shared" si="13"/>
        <v>0.02714330221201932</v>
      </c>
      <c r="P24">
        <f t="shared" si="14"/>
        <v>0.9728566977879806</v>
      </c>
      <c r="Q24">
        <f t="shared" si="15"/>
        <v>0.05510173116316154</v>
      </c>
      <c r="R24">
        <f t="shared" si="16"/>
        <v>0.9448982688368385</v>
      </c>
    </row>
    <row r="25" spans="1:18" ht="13.5">
      <c r="A25">
        <v>30</v>
      </c>
      <c r="B25">
        <f t="shared" si="0"/>
        <v>0.49998662654663256</v>
      </c>
      <c r="C25">
        <f t="shared" si="1"/>
        <v>0.866041457803823</v>
      </c>
      <c r="D25">
        <f t="shared" si="2"/>
        <v>0.33332441769775506</v>
      </c>
      <c r="E25">
        <f t="shared" si="3"/>
        <v>19.47125307714973</v>
      </c>
      <c r="F25">
        <f t="shared" si="4"/>
        <v>0.942812193687827</v>
      </c>
      <c r="G25">
        <f t="shared" si="5"/>
        <v>0.866041457803823</v>
      </c>
      <c r="H25">
        <f t="shared" si="6"/>
        <v>1.2990621867057346</v>
      </c>
      <c r="I25">
        <f t="shared" si="7"/>
        <v>0.942812193687827</v>
      </c>
      <c r="J25">
        <f t="shared" si="8"/>
        <v>1.4142182905317404</v>
      </c>
      <c r="K25">
        <f t="shared" si="9"/>
        <v>0.1589072055658033</v>
      </c>
      <c r="L25">
        <f t="shared" si="10"/>
        <v>0.7726048037105354</v>
      </c>
      <c r="M25">
        <f t="shared" si="11"/>
        <v>-0.24040104778766969</v>
      </c>
      <c r="N25">
        <f t="shared" si="12"/>
        <v>0.7595989522123304</v>
      </c>
      <c r="O25">
        <f t="shared" si="13"/>
        <v>0.025251499980732464</v>
      </c>
      <c r="P25">
        <f t="shared" si="14"/>
        <v>0.9747485000192672</v>
      </c>
      <c r="Q25">
        <f t="shared" si="15"/>
        <v>0.05779266377740944</v>
      </c>
      <c r="R25">
        <f t="shared" si="16"/>
        <v>0.9422073362225909</v>
      </c>
    </row>
    <row r="26" spans="1:18" ht="13.5">
      <c r="A26">
        <v>32</v>
      </c>
      <c r="B26">
        <f t="shared" si="0"/>
        <v>0.5299052953256859</v>
      </c>
      <c r="C26">
        <f t="shared" si="1"/>
        <v>0.848066245143217</v>
      </c>
      <c r="D26">
        <f t="shared" si="2"/>
        <v>0.3532701968837906</v>
      </c>
      <c r="E26">
        <f t="shared" si="3"/>
        <v>20.688076076412926</v>
      </c>
      <c r="F26">
        <f t="shared" si="4"/>
        <v>0.9355213348682583</v>
      </c>
      <c r="G26">
        <f t="shared" si="5"/>
        <v>0.848066245143217</v>
      </c>
      <c r="H26">
        <f t="shared" si="6"/>
        <v>1.2720993677148256</v>
      </c>
      <c r="I26">
        <f t="shared" si="7"/>
        <v>0.9355213348682583</v>
      </c>
      <c r="J26">
        <f t="shared" si="8"/>
        <v>1.4032820023023875</v>
      </c>
      <c r="K26">
        <f t="shared" si="9"/>
        <v>0.15246189368162089</v>
      </c>
      <c r="L26">
        <f t="shared" si="10"/>
        <v>0.7683079291210807</v>
      </c>
      <c r="M26">
        <f t="shared" si="11"/>
        <v>-0.24661478195970887</v>
      </c>
      <c r="N26">
        <f t="shared" si="12"/>
        <v>0.7533852180402911</v>
      </c>
      <c r="O26">
        <f t="shared" si="13"/>
        <v>0.02324462902498587</v>
      </c>
      <c r="P26">
        <f t="shared" si="14"/>
        <v>0.9767553709750145</v>
      </c>
      <c r="Q26">
        <f t="shared" si="15"/>
        <v>0.06081885068103475</v>
      </c>
      <c r="R26">
        <f t="shared" si="16"/>
        <v>0.9391811493189652</v>
      </c>
    </row>
    <row r="27" spans="1:18" ht="13.5">
      <c r="A27">
        <v>34</v>
      </c>
      <c r="B27">
        <f t="shared" si="0"/>
        <v>0.5591783942048657</v>
      </c>
      <c r="C27">
        <f t="shared" si="1"/>
        <v>0.829057921104382</v>
      </c>
      <c r="D27">
        <f t="shared" si="2"/>
        <v>0.37278559613657714</v>
      </c>
      <c r="E27">
        <f t="shared" si="3"/>
        <v>21.888160659808925</v>
      </c>
      <c r="F27">
        <f t="shared" si="4"/>
        <v>0.9279175067392019</v>
      </c>
      <c r="G27">
        <f t="shared" si="5"/>
        <v>0.829057921104382</v>
      </c>
      <c r="H27">
        <f t="shared" si="6"/>
        <v>1.2435868816565732</v>
      </c>
      <c r="I27">
        <f t="shared" si="7"/>
        <v>0.9279175067392019</v>
      </c>
      <c r="J27">
        <f t="shared" si="8"/>
        <v>1.3918762601088028</v>
      </c>
      <c r="K27">
        <f t="shared" si="9"/>
        <v>0.14536897857737038</v>
      </c>
      <c r="L27">
        <f t="shared" si="10"/>
        <v>0.7635793190515802</v>
      </c>
      <c r="M27">
        <f t="shared" si="11"/>
        <v>-0.25341513664172677</v>
      </c>
      <c r="N27">
        <f t="shared" si="12"/>
        <v>0.7465848633582733</v>
      </c>
      <c r="O27">
        <f t="shared" si="13"/>
        <v>0.02113213993262797</v>
      </c>
      <c r="P27">
        <f t="shared" si="14"/>
        <v>0.9788678600673717</v>
      </c>
      <c r="Q27">
        <f t="shared" si="15"/>
        <v>0.06421923147914504</v>
      </c>
      <c r="R27">
        <f t="shared" si="16"/>
        <v>0.9357807685208552</v>
      </c>
    </row>
    <row r="28" spans="1:18" ht="13.5">
      <c r="A28">
        <v>36</v>
      </c>
      <c r="B28">
        <f t="shared" si="0"/>
        <v>0.5877702605258085</v>
      </c>
      <c r="C28">
        <f t="shared" si="1"/>
        <v>0.8090396415621782</v>
      </c>
      <c r="D28">
        <f t="shared" si="2"/>
        <v>0.391846840350539</v>
      </c>
      <c r="E28">
        <f t="shared" si="3"/>
        <v>23.07014450651372</v>
      </c>
      <c r="F28">
        <f t="shared" si="4"/>
        <v>0.920030463466998</v>
      </c>
      <c r="G28">
        <f t="shared" si="5"/>
        <v>0.8090396415621782</v>
      </c>
      <c r="H28">
        <f t="shared" si="6"/>
        <v>1.2135594623432673</v>
      </c>
      <c r="I28">
        <f t="shared" si="7"/>
        <v>0.920030463466998</v>
      </c>
      <c r="J28">
        <f t="shared" si="8"/>
        <v>1.3800456952004971</v>
      </c>
      <c r="K28">
        <f t="shared" si="9"/>
        <v>0.1375751709948653</v>
      </c>
      <c r="L28">
        <f t="shared" si="10"/>
        <v>0.7583834473299101</v>
      </c>
      <c r="M28">
        <f t="shared" si="11"/>
        <v>-0.26084229977199064</v>
      </c>
      <c r="N28">
        <f t="shared" si="12"/>
        <v>0.7391577002280093</v>
      </c>
      <c r="O28">
        <f t="shared" si="13"/>
        <v>0.018926927674266427</v>
      </c>
      <c r="P28">
        <f t="shared" si="14"/>
        <v>0.9810730723257334</v>
      </c>
      <c r="Q28">
        <f t="shared" si="15"/>
        <v>0.06803870535034102</v>
      </c>
      <c r="R28">
        <f t="shared" si="16"/>
        <v>0.9319612946496589</v>
      </c>
    </row>
    <row r="29" spans="1:18" ht="13.5">
      <c r="A29">
        <v>38</v>
      </c>
      <c r="B29">
        <f t="shared" si="0"/>
        <v>0.6156460615581358</v>
      </c>
      <c r="C29">
        <f t="shared" si="1"/>
        <v>0.7880357927157805</v>
      </c>
      <c r="D29">
        <f t="shared" si="2"/>
        <v>0.4104307077054239</v>
      </c>
      <c r="E29">
        <f t="shared" si="3"/>
        <v>24.232608737620513</v>
      </c>
      <c r="F29">
        <f t="shared" si="4"/>
        <v>0.9118917886308797</v>
      </c>
      <c r="G29">
        <f t="shared" si="5"/>
        <v>0.7880357927157805</v>
      </c>
      <c r="H29">
        <f t="shared" si="6"/>
        <v>1.1820536890736708</v>
      </c>
      <c r="I29">
        <f t="shared" si="7"/>
        <v>0.9118917886308797</v>
      </c>
      <c r="J29">
        <f t="shared" si="8"/>
        <v>1.3678376829463197</v>
      </c>
      <c r="K29">
        <f t="shared" si="9"/>
        <v>0.1290205037902664</v>
      </c>
      <c r="L29">
        <f t="shared" si="10"/>
        <v>0.7526803358601776</v>
      </c>
      <c r="M29">
        <f t="shared" si="11"/>
        <v>-0.26894059265350606</v>
      </c>
      <c r="N29">
        <f t="shared" si="12"/>
        <v>0.731059407346494</v>
      </c>
      <c r="O29">
        <f t="shared" si="13"/>
        <v>0.016646290398294145</v>
      </c>
      <c r="P29">
        <f t="shared" si="14"/>
        <v>0.983353709601706</v>
      </c>
      <c r="Q29">
        <f t="shared" si="15"/>
        <v>0.07232904237681907</v>
      </c>
      <c r="R29">
        <f t="shared" si="16"/>
        <v>0.9276709576231811</v>
      </c>
    </row>
    <row r="30" spans="1:18" ht="13.5">
      <c r="A30">
        <v>40</v>
      </c>
      <c r="B30">
        <f t="shared" si="0"/>
        <v>0.642771836935269</v>
      </c>
      <c r="C30">
        <f t="shared" si="1"/>
        <v>0.766071961381495</v>
      </c>
      <c r="D30">
        <f t="shared" si="2"/>
        <v>0.42851455795684595</v>
      </c>
      <c r="E30">
        <f t="shared" si="3"/>
        <v>25.374075486207012</v>
      </c>
      <c r="F30">
        <f t="shared" si="4"/>
        <v>0.9035348768138665</v>
      </c>
      <c r="G30">
        <f t="shared" si="5"/>
        <v>0.766071961381495</v>
      </c>
      <c r="H30">
        <f t="shared" si="6"/>
        <v>1.1491079420722425</v>
      </c>
      <c r="I30">
        <f t="shared" si="7"/>
        <v>0.9035348768138665</v>
      </c>
      <c r="J30">
        <f t="shared" si="8"/>
        <v>1.3553023152207997</v>
      </c>
      <c r="K30">
        <f t="shared" si="9"/>
        <v>0.11963750487853471</v>
      </c>
      <c r="L30">
        <f t="shared" si="10"/>
        <v>0.7464250032523565</v>
      </c>
      <c r="M30">
        <f t="shared" si="11"/>
        <v>-0.2777587907698434</v>
      </c>
      <c r="N30">
        <f t="shared" si="12"/>
        <v>0.7222412092301566</v>
      </c>
      <c r="O30">
        <f t="shared" si="13"/>
        <v>0.014313132573561416</v>
      </c>
      <c r="P30">
        <f t="shared" si="14"/>
        <v>0.9856868674264387</v>
      </c>
      <c r="Q30">
        <f t="shared" si="15"/>
        <v>0.07714994584992564</v>
      </c>
      <c r="R30">
        <f t="shared" si="16"/>
        <v>0.9228500541500742</v>
      </c>
    </row>
    <row r="31" spans="1:18" ht="13.5">
      <c r="A31">
        <v>42</v>
      </c>
      <c r="B31">
        <f t="shared" si="0"/>
        <v>0.6691145400274636</v>
      </c>
      <c r="C31">
        <f t="shared" si="1"/>
        <v>0.7431749038229871</v>
      </c>
      <c r="D31">
        <f t="shared" si="2"/>
        <v>0.4460763600183091</v>
      </c>
      <c r="E31">
        <f t="shared" si="3"/>
        <v>26.49300589999414</v>
      </c>
      <c r="F31">
        <f t="shared" si="4"/>
        <v>0.8949949055904262</v>
      </c>
      <c r="G31">
        <f t="shared" si="5"/>
        <v>0.7431749038229871</v>
      </c>
      <c r="H31">
        <f t="shared" si="6"/>
        <v>1.1147623557344808</v>
      </c>
      <c r="I31">
        <f t="shared" si="7"/>
        <v>0.8949949055904262</v>
      </c>
      <c r="J31">
        <f t="shared" si="8"/>
        <v>1.3424923583856392</v>
      </c>
      <c r="K31">
        <f t="shared" si="9"/>
        <v>0.10935024561084343</v>
      </c>
      <c r="L31">
        <f t="shared" si="10"/>
        <v>0.7395668304072288</v>
      </c>
      <c r="M31">
        <f t="shared" si="11"/>
        <v>-0.2873504635288767</v>
      </c>
      <c r="N31">
        <f t="shared" si="12"/>
        <v>0.7126495364711233</v>
      </c>
      <c r="O31">
        <f t="shared" si="13"/>
        <v>0.011957476215151783</v>
      </c>
      <c r="P31">
        <f t="shared" si="14"/>
        <v>0.9880425237848479</v>
      </c>
      <c r="Q31">
        <f t="shared" si="15"/>
        <v>0.08257028889026032</v>
      </c>
      <c r="R31">
        <f t="shared" si="16"/>
        <v>0.9174297111097397</v>
      </c>
    </row>
    <row r="32" spans="1:18" ht="13.5">
      <c r="A32">
        <v>44</v>
      </c>
      <c r="B32">
        <f t="shared" si="0"/>
        <v>0.694642078201663</v>
      </c>
      <c r="C32">
        <f t="shared" si="1"/>
        <v>0.7193725131568939</v>
      </c>
      <c r="D32">
        <f t="shared" si="2"/>
        <v>0.4630947188011087</v>
      </c>
      <c r="E32">
        <f t="shared" si="3"/>
        <v>27.587798689828514</v>
      </c>
      <c r="F32">
        <f t="shared" si="4"/>
        <v>0.8863087957470139</v>
      </c>
      <c r="G32">
        <f t="shared" si="5"/>
        <v>0.7193725131568939</v>
      </c>
      <c r="H32">
        <f t="shared" si="6"/>
        <v>1.0790587697353409</v>
      </c>
      <c r="I32">
        <f t="shared" si="7"/>
        <v>0.8863087957470139</v>
      </c>
      <c r="J32">
        <f t="shared" si="8"/>
        <v>1.329463193620521</v>
      </c>
      <c r="K32">
        <f t="shared" si="9"/>
        <v>0.09807324460502168</v>
      </c>
      <c r="L32">
        <f t="shared" si="10"/>
        <v>0.7320488297366811</v>
      </c>
      <c r="M32">
        <f t="shared" si="11"/>
        <v>-0.2977743302918272</v>
      </c>
      <c r="N32">
        <f t="shared" si="12"/>
        <v>0.7022256697081729</v>
      </c>
      <c r="O32">
        <f t="shared" si="13"/>
        <v>0.009618361307356414</v>
      </c>
      <c r="P32">
        <f t="shared" si="14"/>
        <v>0.9903816386926435</v>
      </c>
      <c r="Q32">
        <f t="shared" si="15"/>
        <v>0.0886695517807462</v>
      </c>
      <c r="R32">
        <f t="shared" si="16"/>
        <v>0.9113304482192541</v>
      </c>
    </row>
    <row r="33" spans="1:18" ht="13.5">
      <c r="A33">
        <v>46</v>
      </c>
      <c r="B33">
        <f t="shared" si="0"/>
        <v>0.7193233519191226</v>
      </c>
      <c r="C33">
        <f t="shared" si="1"/>
        <v>0.6946937853735251</v>
      </c>
      <c r="D33">
        <f t="shared" si="2"/>
        <v>0.479548901279415</v>
      </c>
      <c r="E33">
        <f t="shared" si="3"/>
        <v>28.65678935386916</v>
      </c>
      <c r="F33">
        <f t="shared" si="4"/>
        <v>0.8775151572945654</v>
      </c>
      <c r="G33">
        <f t="shared" si="5"/>
        <v>0.6946937853735251</v>
      </c>
      <c r="H33">
        <f t="shared" si="6"/>
        <v>1.0420406780602876</v>
      </c>
      <c r="I33">
        <f t="shared" si="7"/>
        <v>0.8775151572945654</v>
      </c>
      <c r="J33">
        <f t="shared" si="8"/>
        <v>1.316272735941848</v>
      </c>
      <c r="K33">
        <f t="shared" si="9"/>
        <v>0.08571020323319098</v>
      </c>
      <c r="L33">
        <f t="shared" si="10"/>
        <v>0.7238068021554608</v>
      </c>
      <c r="M33">
        <f t="shared" si="11"/>
        <v>-0.30909462886619726</v>
      </c>
      <c r="N33">
        <f t="shared" si="12"/>
        <v>0.6909053711338029</v>
      </c>
      <c r="O33">
        <f t="shared" si="13"/>
        <v>0.007346238938274901</v>
      </c>
      <c r="P33">
        <f t="shared" si="14"/>
        <v>0.9926537610617252</v>
      </c>
      <c r="Q33">
        <f t="shared" si="15"/>
        <v>0.09553948959393223</v>
      </c>
      <c r="R33">
        <f t="shared" si="16"/>
        <v>0.904460510406068</v>
      </c>
    </row>
    <row r="34" spans="1:18" ht="13.5">
      <c r="A34">
        <v>48</v>
      </c>
      <c r="B34">
        <f t="shared" si="0"/>
        <v>0.7431282926231714</v>
      </c>
      <c r="C34">
        <f t="shared" si="1"/>
        <v>0.6691687840140479</v>
      </c>
      <c r="D34">
        <f t="shared" si="2"/>
        <v>0.4954188617487809</v>
      </c>
      <c r="E34">
        <f t="shared" si="3"/>
        <v>29.69825022398454</v>
      </c>
      <c r="F34">
        <f t="shared" si="4"/>
        <v>0.8686542185608392</v>
      </c>
      <c r="G34">
        <f t="shared" si="5"/>
        <v>0.6691687840140479</v>
      </c>
      <c r="H34">
        <f t="shared" si="6"/>
        <v>1.0037531760210718</v>
      </c>
      <c r="I34">
        <f t="shared" si="7"/>
        <v>0.8686542185608392</v>
      </c>
      <c r="J34">
        <f t="shared" si="8"/>
        <v>1.302981327841259</v>
      </c>
      <c r="K34">
        <f t="shared" si="9"/>
        <v>0.0721525442866555</v>
      </c>
      <c r="L34">
        <f t="shared" si="10"/>
        <v>0.7147683628577703</v>
      </c>
      <c r="M34">
        <f t="shared" si="11"/>
        <v>-0.32138149120451576</v>
      </c>
      <c r="N34">
        <f t="shared" si="12"/>
        <v>0.6786185087954842</v>
      </c>
      <c r="O34">
        <f t="shared" si="13"/>
        <v>0.005205989647037784</v>
      </c>
      <c r="P34">
        <f t="shared" si="14"/>
        <v>0.9947940103529622</v>
      </c>
      <c r="Q34">
        <f t="shared" si="15"/>
        <v>0.10328606288883824</v>
      </c>
      <c r="R34">
        <f t="shared" si="16"/>
        <v>0.8967139371111618</v>
      </c>
    </row>
    <row r="35" spans="1:18" ht="13.5">
      <c r="A35">
        <v>50</v>
      </c>
      <c r="B35">
        <f t="shared" si="0"/>
        <v>0.7660278993709576</v>
      </c>
      <c r="C35">
        <f t="shared" si="1"/>
        <v>0.642828603547184</v>
      </c>
      <c r="D35">
        <f t="shared" si="2"/>
        <v>0.510685266247305</v>
      </c>
      <c r="E35">
        <f t="shared" si="3"/>
        <v>30.71039149658948</v>
      </c>
      <c r="F35">
        <f t="shared" si="4"/>
        <v>0.8597677354017881</v>
      </c>
      <c r="G35">
        <f t="shared" si="5"/>
        <v>0.642828603547184</v>
      </c>
      <c r="H35">
        <f t="shared" si="6"/>
        <v>0.964242905320776</v>
      </c>
      <c r="I35">
        <f t="shared" si="7"/>
        <v>0.8597677354017881</v>
      </c>
      <c r="J35">
        <f t="shared" si="8"/>
        <v>1.2896516031026821</v>
      </c>
      <c r="K35">
        <f t="shared" si="9"/>
        <v>0.05727771954093483</v>
      </c>
      <c r="L35">
        <f t="shared" si="10"/>
        <v>0.7048518130272899</v>
      </c>
      <c r="M35">
        <f t="shared" si="11"/>
        <v>-0.33471131933445564</v>
      </c>
      <c r="N35">
        <f t="shared" si="12"/>
        <v>0.6652886806655444</v>
      </c>
      <c r="O35">
        <f t="shared" si="13"/>
        <v>0.0032807371558099875</v>
      </c>
      <c r="P35">
        <f t="shared" si="14"/>
        <v>0.99671926284419</v>
      </c>
      <c r="Q35">
        <f t="shared" si="15"/>
        <v>0.11203166729061194</v>
      </c>
      <c r="R35">
        <f t="shared" si="16"/>
        <v>0.8879683327093879</v>
      </c>
    </row>
    <row r="36" spans="1:18" ht="13.5">
      <c r="A36">
        <v>52</v>
      </c>
      <c r="B36">
        <f t="shared" si="0"/>
        <v>0.7879942741645448</v>
      </c>
      <c r="C36">
        <f t="shared" si="1"/>
        <v>0.6157053314900358</v>
      </c>
      <c r="D36">
        <f t="shared" si="2"/>
        <v>0.5253295161096966</v>
      </c>
      <c r="E36">
        <f t="shared" si="3"/>
        <v>31.69136342380622</v>
      </c>
      <c r="F36">
        <f t="shared" si="4"/>
        <v>0.8508988773667245</v>
      </c>
      <c r="G36">
        <f t="shared" si="5"/>
        <v>0.6157053314900358</v>
      </c>
      <c r="H36">
        <f t="shared" si="6"/>
        <v>0.9235579972350537</v>
      </c>
      <c r="I36">
        <f t="shared" si="7"/>
        <v>0.8508988773667245</v>
      </c>
      <c r="J36">
        <f t="shared" si="8"/>
        <v>1.2763483160500868</v>
      </c>
      <c r="K36">
        <f t="shared" si="9"/>
        <v>0.04094724470812246</v>
      </c>
      <c r="L36">
        <f t="shared" si="10"/>
        <v>0.693964829805415</v>
      </c>
      <c r="M36">
        <f t="shared" si="11"/>
        <v>-0.34916715253764574</v>
      </c>
      <c r="N36">
        <f t="shared" si="12"/>
        <v>0.6508328474623543</v>
      </c>
      <c r="O36">
        <f t="shared" si="13"/>
        <v>0.0016766768491868625</v>
      </c>
      <c r="P36">
        <f t="shared" si="14"/>
        <v>0.9983233231508131</v>
      </c>
      <c r="Q36">
        <f t="shared" si="15"/>
        <v>0.12191770041124757</v>
      </c>
      <c r="R36">
        <f t="shared" si="16"/>
        <v>0.8780822995887524</v>
      </c>
    </row>
    <row r="37" spans="1:18" ht="13.5">
      <c r="A37">
        <v>54</v>
      </c>
      <c r="B37">
        <f t="shared" si="0"/>
        <v>0.8090006559383217</v>
      </c>
      <c r="C37">
        <f t="shared" si="1"/>
        <v>0.5878320093191831</v>
      </c>
      <c r="D37">
        <f t="shared" si="2"/>
        <v>0.5393337706255478</v>
      </c>
      <c r="E37">
        <f t="shared" si="3"/>
        <v>32.63925985092902</v>
      </c>
      <c r="F37">
        <f t="shared" si="4"/>
        <v>0.8420920875194285</v>
      </c>
      <c r="G37">
        <f t="shared" si="5"/>
        <v>0.5878320093191831</v>
      </c>
      <c r="H37">
        <f t="shared" si="6"/>
        <v>0.8817480139787747</v>
      </c>
      <c r="I37">
        <f t="shared" si="7"/>
        <v>0.8420920875194285</v>
      </c>
      <c r="J37">
        <f t="shared" si="8"/>
        <v>1.2631381312791428</v>
      </c>
      <c r="K37">
        <f t="shared" si="9"/>
        <v>0.023004411154422526</v>
      </c>
      <c r="L37">
        <f t="shared" si="10"/>
        <v>0.682002940769615</v>
      </c>
      <c r="M37">
        <f t="shared" si="11"/>
        <v>-0.3648390144973743</v>
      </c>
      <c r="N37">
        <f t="shared" si="12"/>
        <v>0.6351609855026257</v>
      </c>
      <c r="O37">
        <f t="shared" si="13"/>
        <v>0.0005292029325617196</v>
      </c>
      <c r="P37">
        <f t="shared" si="14"/>
        <v>0.999470797067438</v>
      </c>
      <c r="Q37">
        <f t="shared" si="15"/>
        <v>0.1331075064994153</v>
      </c>
      <c r="R37">
        <f t="shared" si="16"/>
        <v>0.8668924935005847</v>
      </c>
    </row>
    <row r="38" spans="1:18" ht="13.5">
      <c r="A38">
        <v>56</v>
      </c>
      <c r="B38">
        <f t="shared" si="0"/>
        <v>0.8290214531613147</v>
      </c>
      <c r="C38">
        <f t="shared" si="1"/>
        <v>0.5592425922196705</v>
      </c>
      <c r="D38">
        <f t="shared" si="2"/>
        <v>0.5526809687742098</v>
      </c>
      <c r="E38">
        <f t="shared" si="3"/>
        <v>33.55212329089064</v>
      </c>
      <c r="F38">
        <f t="shared" si="4"/>
        <v>0.8333929125897346</v>
      </c>
      <c r="G38">
        <f t="shared" si="5"/>
        <v>0.5592425922196705</v>
      </c>
      <c r="H38">
        <f t="shared" si="6"/>
        <v>0.8388638883295059</v>
      </c>
      <c r="I38">
        <f t="shared" si="7"/>
        <v>0.8333929125897346</v>
      </c>
      <c r="J38">
        <f t="shared" si="8"/>
        <v>1.250089368884602</v>
      </c>
      <c r="K38" s="2">
        <f t="shared" si="9"/>
        <v>0.003271612193033923</v>
      </c>
      <c r="L38">
        <f t="shared" si="10"/>
        <v>0.6688477414620225</v>
      </c>
      <c r="M38">
        <f t="shared" si="11"/>
        <v>-0.3818242265743725</v>
      </c>
      <c r="N38">
        <f t="shared" si="12"/>
        <v>0.6181757734256276</v>
      </c>
      <c r="O38" s="2">
        <f t="shared" si="13"/>
        <v>1.0703446341608236E-05</v>
      </c>
      <c r="P38">
        <f t="shared" si="14"/>
        <v>0.9999892965536583</v>
      </c>
      <c r="Q38">
        <f t="shared" si="15"/>
        <v>0.14578973999911773</v>
      </c>
      <c r="R38">
        <f t="shared" si="16"/>
        <v>0.8542102600008825</v>
      </c>
    </row>
    <row r="39" spans="1:18" ht="13.5">
      <c r="A39">
        <v>58</v>
      </c>
      <c r="B39">
        <f t="shared" si="0"/>
        <v>0.8480322750146877</v>
      </c>
      <c r="C39">
        <f t="shared" si="1"/>
        <v>0.5299719077209174</v>
      </c>
      <c r="D39">
        <f t="shared" si="2"/>
        <v>0.5653548500097918</v>
      </c>
      <c r="E39">
        <f t="shared" si="3"/>
        <v>34.42795172365441</v>
      </c>
      <c r="F39">
        <f t="shared" si="4"/>
        <v>0.8248478002458428</v>
      </c>
      <c r="G39">
        <f t="shared" si="5"/>
        <v>0.5299719077209174</v>
      </c>
      <c r="H39">
        <f t="shared" si="6"/>
        <v>0.7949578615813762</v>
      </c>
      <c r="I39">
        <f t="shared" si="7"/>
        <v>0.8248478002458428</v>
      </c>
      <c r="J39">
        <f t="shared" si="8"/>
        <v>1.237271700368764</v>
      </c>
      <c r="K39">
        <f t="shared" si="9"/>
        <v>-0.01845279305342677</v>
      </c>
      <c r="L39">
        <f t="shared" si="10"/>
        <v>0.6543648046310487</v>
      </c>
      <c r="M39">
        <f t="shared" si="11"/>
        <v>-0.40022767059964587</v>
      </c>
      <c r="N39">
        <f t="shared" si="12"/>
        <v>0.5997723294003542</v>
      </c>
      <c r="O39">
        <f t="shared" si="13"/>
        <v>0.0003405055714725952</v>
      </c>
      <c r="P39">
        <f t="shared" si="14"/>
        <v>0.9996594944285271</v>
      </c>
      <c r="Q39">
        <f t="shared" si="15"/>
        <v>0.16018218831361863</v>
      </c>
      <c r="R39">
        <f t="shared" si="16"/>
        <v>0.8398178116863815</v>
      </c>
    </row>
    <row r="40" spans="1:18" ht="13.5">
      <c r="A40">
        <v>60</v>
      </c>
      <c r="B40">
        <f t="shared" si="0"/>
        <v>0.8660099611064447</v>
      </c>
      <c r="C40">
        <f t="shared" si="1"/>
        <v>0.5000556132699419</v>
      </c>
      <c r="D40">
        <f t="shared" si="2"/>
        <v>0.5773399740709632</v>
      </c>
      <c r="E40">
        <f t="shared" si="3"/>
        <v>35.26470729584798</v>
      </c>
      <c r="F40">
        <f t="shared" si="4"/>
        <v>0.8165038605785888</v>
      </c>
      <c r="G40">
        <f t="shared" si="5"/>
        <v>0.5000556132699419</v>
      </c>
      <c r="H40">
        <f t="shared" si="6"/>
        <v>0.7500834199049128</v>
      </c>
      <c r="I40">
        <f t="shared" si="7"/>
        <v>0.8165038605785888</v>
      </c>
      <c r="J40">
        <f t="shared" si="8"/>
        <v>1.2247557908678832</v>
      </c>
      <c r="K40">
        <f t="shared" si="9"/>
        <v>-0.0423981743635608</v>
      </c>
      <c r="L40">
        <f t="shared" si="10"/>
        <v>0.6384012170909595</v>
      </c>
      <c r="M40">
        <f t="shared" si="11"/>
        <v>-0.4201619816864525</v>
      </c>
      <c r="N40">
        <f t="shared" si="12"/>
        <v>0.5798380183135474</v>
      </c>
      <c r="O40">
        <f t="shared" si="13"/>
        <v>0.0017976051893629046</v>
      </c>
      <c r="P40">
        <f t="shared" si="14"/>
        <v>0.9982023948106372</v>
      </c>
      <c r="Q40">
        <f t="shared" si="15"/>
        <v>0.17653609085468686</v>
      </c>
      <c r="R40">
        <f t="shared" si="16"/>
        <v>0.823463909145313</v>
      </c>
    </row>
    <row r="41" spans="1:18" ht="13.5">
      <c r="A41">
        <v>62</v>
      </c>
      <c r="B41">
        <f t="shared" si="0"/>
        <v>0.8829326096871362</v>
      </c>
      <c r="C41">
        <f t="shared" si="1"/>
        <v>0.46953015279358257</v>
      </c>
      <c r="D41">
        <f t="shared" si="2"/>
        <v>0.5886217397914241</v>
      </c>
      <c r="E41">
        <f t="shared" si="3"/>
        <v>36.06032707108899</v>
      </c>
      <c r="F41">
        <f t="shared" si="4"/>
        <v>0.8084085894180721</v>
      </c>
      <c r="G41">
        <f t="shared" si="5"/>
        <v>0.46953015279358257</v>
      </c>
      <c r="H41">
        <f t="shared" si="6"/>
        <v>0.7042952291903739</v>
      </c>
      <c r="I41">
        <f t="shared" si="7"/>
        <v>0.8084085894180721</v>
      </c>
      <c r="J41">
        <f t="shared" si="8"/>
        <v>1.2126128841271082</v>
      </c>
      <c r="K41">
        <f t="shared" si="9"/>
        <v>-0.06882600476507908</v>
      </c>
      <c r="L41">
        <f t="shared" si="10"/>
        <v>0.6207826634899473</v>
      </c>
      <c r="M41">
        <f t="shared" si="11"/>
        <v>-0.44174764869805794</v>
      </c>
      <c r="N41">
        <f t="shared" si="12"/>
        <v>0.558252351301942</v>
      </c>
      <c r="O41">
        <f t="shared" si="13"/>
        <v>0.004737018931922688</v>
      </c>
      <c r="P41">
        <f t="shared" si="14"/>
        <v>0.9952629810680773</v>
      </c>
      <c r="Q41">
        <f t="shared" si="15"/>
        <v>0.19514098513026282</v>
      </c>
      <c r="R41">
        <f t="shared" si="16"/>
        <v>0.8048590148697369</v>
      </c>
    </row>
    <row r="42" spans="1:18" ht="13.5">
      <c r="A42">
        <v>64</v>
      </c>
      <c r="B42">
        <f t="shared" si="0"/>
        <v>0.8987796043321932</v>
      </c>
      <c r="C42">
        <f t="shared" si="1"/>
        <v>0.4384327123026301</v>
      </c>
      <c r="D42">
        <f t="shared" si="2"/>
        <v>0.5991864028881287</v>
      </c>
      <c r="E42">
        <f t="shared" si="3"/>
        <v>36.81273594204377</v>
      </c>
      <c r="F42">
        <f t="shared" si="4"/>
        <v>0.8006095519002913</v>
      </c>
      <c r="G42">
        <f t="shared" si="5"/>
        <v>0.4384327123026301</v>
      </c>
      <c r="H42">
        <f t="shared" si="6"/>
        <v>0.6576490684539451</v>
      </c>
      <c r="I42">
        <f t="shared" si="7"/>
        <v>0.8006095519002913</v>
      </c>
      <c r="J42">
        <f t="shared" si="8"/>
        <v>1.2009143278504368</v>
      </c>
      <c r="K42">
        <f t="shared" si="9"/>
        <v>-0.0980350683005862</v>
      </c>
      <c r="L42">
        <f t="shared" si="10"/>
        <v>0.601309954466276</v>
      </c>
      <c r="M42">
        <f t="shared" si="11"/>
        <v>-0.4651129973532714</v>
      </c>
      <c r="N42">
        <f t="shared" si="12"/>
        <v>0.5348870026467286</v>
      </c>
      <c r="O42">
        <f t="shared" si="13"/>
        <v>0.0096108746167006</v>
      </c>
      <c r="P42">
        <f t="shared" si="14"/>
        <v>0.9903891253832996</v>
      </c>
      <c r="Q42">
        <f t="shared" si="15"/>
        <v>0.21633010030694425</v>
      </c>
      <c r="R42">
        <f t="shared" si="16"/>
        <v>0.7836698996930558</v>
      </c>
    </row>
    <row r="43" spans="1:18" ht="13.5">
      <c r="A43">
        <v>66</v>
      </c>
      <c r="B43">
        <f t="shared" si="0"/>
        <v>0.9135316390583833</v>
      </c>
      <c r="C43">
        <f t="shared" si="1"/>
        <v>0.4068011745919599</v>
      </c>
      <c r="D43">
        <f t="shared" si="2"/>
        <v>0.6090210927055889</v>
      </c>
      <c r="E43">
        <f t="shared" si="3"/>
        <v>37.519861759452205</v>
      </c>
      <c r="F43">
        <f t="shared" si="4"/>
        <v>0.7931540257980731</v>
      </c>
      <c r="G43">
        <f t="shared" si="5"/>
        <v>0.4068011745919599</v>
      </c>
      <c r="H43">
        <f t="shared" si="6"/>
        <v>0.6102017618879398</v>
      </c>
      <c r="I43">
        <f t="shared" si="7"/>
        <v>0.7931540257980731</v>
      </c>
      <c r="J43">
        <f t="shared" si="8"/>
        <v>1.1897310386971096</v>
      </c>
      <c r="K43">
        <f t="shared" si="9"/>
        <v>-0.130367698281134</v>
      </c>
      <c r="L43">
        <f t="shared" si="10"/>
        <v>0.5797548678125773</v>
      </c>
      <c r="M43">
        <f t="shared" si="11"/>
        <v>-0.4903940287507319</v>
      </c>
      <c r="N43">
        <f t="shared" si="12"/>
        <v>0.509605971249268</v>
      </c>
      <c r="O43">
        <f t="shared" si="13"/>
        <v>0.01699573675512079</v>
      </c>
      <c r="P43">
        <f t="shared" si="14"/>
        <v>0.9830042632448791</v>
      </c>
      <c r="Q43">
        <f t="shared" si="15"/>
        <v>0.24048630343437366</v>
      </c>
      <c r="R43">
        <f t="shared" si="16"/>
        <v>0.7595136965656262</v>
      </c>
    </row>
    <row r="44" spans="1:18" ht="13.5">
      <c r="A44">
        <v>68</v>
      </c>
      <c r="B44">
        <f t="shared" si="0"/>
        <v>0.9271707418437902</v>
      </c>
      <c r="C44">
        <f t="shared" si="1"/>
        <v>0.37467407309183964</v>
      </c>
      <c r="D44">
        <f t="shared" si="2"/>
        <v>0.6181138278958601</v>
      </c>
      <c r="E44">
        <f t="shared" si="3"/>
        <v>38.17965266010716</v>
      </c>
      <c r="F44">
        <f t="shared" si="4"/>
        <v>0.7860886055426112</v>
      </c>
      <c r="G44">
        <f t="shared" si="5"/>
        <v>0.37467407309183964</v>
      </c>
      <c r="H44">
        <f t="shared" si="6"/>
        <v>0.5620111096377595</v>
      </c>
      <c r="I44">
        <f t="shared" si="7"/>
        <v>0.7860886055426112</v>
      </c>
      <c r="J44">
        <f t="shared" si="8"/>
        <v>1.1791329083139168</v>
      </c>
      <c r="K44">
        <f t="shared" si="9"/>
        <v>-0.16621730082842648</v>
      </c>
      <c r="L44">
        <f t="shared" si="10"/>
        <v>0.555855132781049</v>
      </c>
      <c r="M44">
        <f t="shared" si="11"/>
        <v>-0.5177340846378932</v>
      </c>
      <c r="N44">
        <f t="shared" si="12"/>
        <v>0.48226591536210683</v>
      </c>
      <c r="O44">
        <f t="shared" si="13"/>
        <v>0.027628191094687626</v>
      </c>
      <c r="P44">
        <f t="shared" si="14"/>
        <v>0.9723718089053124</v>
      </c>
      <c r="Q44">
        <f t="shared" si="15"/>
        <v>0.2680485823958371</v>
      </c>
      <c r="R44">
        <f t="shared" si="16"/>
        <v>0.7319514176041628</v>
      </c>
    </row>
    <row r="45" spans="1:18" ht="13.5">
      <c r="A45">
        <v>70</v>
      </c>
      <c r="B45">
        <f t="shared" si="0"/>
        <v>0.939680296522663</v>
      </c>
      <c r="C45">
        <f t="shared" si="1"/>
        <v>0.3420905449266383</v>
      </c>
      <c r="D45">
        <f t="shared" si="2"/>
        <v>0.6264535310151087</v>
      </c>
      <c r="E45">
        <f t="shared" si="3"/>
        <v>38.79009648529168</v>
      </c>
      <c r="F45">
        <f t="shared" si="4"/>
        <v>0.7794587695822673</v>
      </c>
      <c r="G45">
        <f t="shared" si="5"/>
        <v>0.3420905449266383</v>
      </c>
      <c r="H45">
        <f t="shared" si="6"/>
        <v>0.5131358173899575</v>
      </c>
      <c r="I45">
        <f t="shared" si="7"/>
        <v>0.7794587695822673</v>
      </c>
      <c r="J45">
        <f t="shared" si="8"/>
        <v>1.169188154373401</v>
      </c>
      <c r="K45">
        <f t="shared" si="9"/>
        <v>-0.20603749611558025</v>
      </c>
      <c r="L45">
        <f t="shared" si="10"/>
        <v>0.5293083359229465</v>
      </c>
      <c r="M45">
        <f t="shared" si="11"/>
        <v>-0.5472833103714355</v>
      </c>
      <c r="N45">
        <f t="shared" si="12"/>
        <v>0.45271668962856454</v>
      </c>
      <c r="O45">
        <f t="shared" si="13"/>
        <v>0.042451449805577746</v>
      </c>
      <c r="P45">
        <f t="shared" si="14"/>
        <v>0.9575485501944223</v>
      </c>
      <c r="Q45">
        <f t="shared" si="15"/>
        <v>0.299519021811117</v>
      </c>
      <c r="R45">
        <f t="shared" si="16"/>
        <v>0.700480978188883</v>
      </c>
    </row>
    <row r="46" spans="1:18" ht="13.5">
      <c r="A46">
        <v>72</v>
      </c>
      <c r="B46">
        <f t="shared" si="0"/>
        <v>0.95104506302846</v>
      </c>
      <c r="C46">
        <f t="shared" si="1"/>
        <v>0.3090902832381157</v>
      </c>
      <c r="D46">
        <f t="shared" si="2"/>
        <v>0.6340300420189734</v>
      </c>
      <c r="E46">
        <f t="shared" si="3"/>
        <v>39.34924207532399</v>
      </c>
      <c r="F46">
        <f t="shared" si="4"/>
        <v>0.7733084157161481</v>
      </c>
      <c r="G46">
        <f t="shared" si="5"/>
        <v>0.3090902832381157</v>
      </c>
      <c r="H46">
        <f t="shared" si="6"/>
        <v>0.4636354248571736</v>
      </c>
      <c r="I46">
        <f t="shared" si="7"/>
        <v>0.7733084157161481</v>
      </c>
      <c r="J46">
        <f t="shared" si="8"/>
        <v>1.1599626235742222</v>
      </c>
      <c r="K46">
        <f t="shared" si="9"/>
        <v>-0.25035331492126717</v>
      </c>
      <c r="L46">
        <f t="shared" si="10"/>
        <v>0.49976445671915515</v>
      </c>
      <c r="M46">
        <f t="shared" si="11"/>
        <v>-0.579197887557633</v>
      </c>
      <c r="N46">
        <f t="shared" si="12"/>
        <v>0.4208021124423669</v>
      </c>
      <c r="O46">
        <f t="shared" si="13"/>
        <v>0.06267678229206718</v>
      </c>
      <c r="P46">
        <f t="shared" si="14"/>
        <v>0.9373232177079326</v>
      </c>
      <c r="Q46">
        <f t="shared" si="15"/>
        <v>0.3354701929512245</v>
      </c>
      <c r="R46">
        <f t="shared" si="16"/>
        <v>0.6645298070487754</v>
      </c>
    </row>
    <row r="47" spans="1:18" ht="13.5">
      <c r="A47">
        <v>74</v>
      </c>
      <c r="B47">
        <f t="shared" si="0"/>
        <v>0.9612511959604275</v>
      </c>
      <c r="C47">
        <f t="shared" si="1"/>
        <v>0.27571348883137475</v>
      </c>
      <c r="D47">
        <f t="shared" si="2"/>
        <v>0.640834130640285</v>
      </c>
      <c r="E47">
        <f t="shared" si="3"/>
        <v>39.85522210854631</v>
      </c>
      <c r="F47">
        <f t="shared" si="4"/>
        <v>0.767679371226367</v>
      </c>
      <c r="G47">
        <f t="shared" si="5"/>
        <v>0.27571348883137475</v>
      </c>
      <c r="H47">
        <f t="shared" si="6"/>
        <v>0.4135702332470621</v>
      </c>
      <c r="I47">
        <f t="shared" si="7"/>
        <v>0.767679371226367</v>
      </c>
      <c r="J47">
        <f t="shared" si="8"/>
        <v>1.1515190568395504</v>
      </c>
      <c r="K47">
        <f t="shared" si="9"/>
        <v>-0.2997750319985569</v>
      </c>
      <c r="L47">
        <f t="shared" si="10"/>
        <v>0.46681664533429545</v>
      </c>
      <c r="M47">
        <f t="shared" si="11"/>
        <v>-0.6136390111511013</v>
      </c>
      <c r="N47">
        <f t="shared" si="12"/>
        <v>0.38636098884889863</v>
      </c>
      <c r="O47">
        <f t="shared" si="13"/>
        <v>0.0898650698097358</v>
      </c>
      <c r="P47">
        <f t="shared" si="14"/>
        <v>0.9101349301902643</v>
      </c>
      <c r="Q47">
        <f t="shared" si="15"/>
        <v>0.3765528360065014</v>
      </c>
      <c r="R47">
        <f t="shared" si="16"/>
        <v>0.6234471639934985</v>
      </c>
    </row>
    <row r="48" spans="1:18" ht="13.5">
      <c r="A48">
        <v>76</v>
      </c>
      <c r="B48">
        <f t="shared" si="0"/>
        <v>0.9702862614510932</v>
      </c>
      <c r="C48">
        <f t="shared" si="1"/>
        <v>0.24200082120237731</v>
      </c>
      <c r="D48">
        <f t="shared" si="2"/>
        <v>0.6468575076340621</v>
      </c>
      <c r="E48">
        <f t="shared" si="3"/>
        <v>40.30627703046736</v>
      </c>
      <c r="F48">
        <f t="shared" si="4"/>
        <v>0.7626108868993737</v>
      </c>
      <c r="G48">
        <f t="shared" si="5"/>
        <v>0.24200082120237731</v>
      </c>
      <c r="H48">
        <f t="shared" si="6"/>
        <v>0.36300123180356597</v>
      </c>
      <c r="I48">
        <f t="shared" si="7"/>
        <v>0.7626108868993737</v>
      </c>
      <c r="J48">
        <f t="shared" si="8"/>
        <v>1.1439163303490605</v>
      </c>
      <c r="K48">
        <f t="shared" si="9"/>
        <v>-0.3550154164618307</v>
      </c>
      <c r="L48">
        <f t="shared" si="10"/>
        <v>0.4299897223587795</v>
      </c>
      <c r="M48">
        <f t="shared" si="11"/>
        <v>-0.6507715905940349</v>
      </c>
      <c r="N48">
        <f t="shared" si="12"/>
        <v>0.3492284094059652</v>
      </c>
      <c r="O48">
        <f t="shared" si="13"/>
        <v>0.1260359459255671</v>
      </c>
      <c r="P48">
        <f t="shared" si="14"/>
        <v>0.8739640540744328</v>
      </c>
      <c r="Q48">
        <f t="shared" si="15"/>
        <v>0.42350366312429016</v>
      </c>
      <c r="R48">
        <f t="shared" si="16"/>
        <v>0.5764963368757101</v>
      </c>
    </row>
    <row r="49" spans="1:18" ht="13.5">
      <c r="A49">
        <v>78</v>
      </c>
      <c r="B49">
        <f t="shared" si="0"/>
        <v>0.9781392523141248</v>
      </c>
      <c r="C49">
        <f t="shared" si="1"/>
        <v>0.2079933490066888</v>
      </c>
      <c r="D49">
        <f t="shared" si="2"/>
        <v>0.6520928348760832</v>
      </c>
      <c r="E49">
        <f t="shared" si="3"/>
        <v>40.70077949916715</v>
      </c>
      <c r="F49">
        <f t="shared" si="4"/>
        <v>0.758139126218449</v>
      </c>
      <c r="G49">
        <f t="shared" si="5"/>
        <v>0.2079933490066888</v>
      </c>
      <c r="H49">
        <f t="shared" si="6"/>
        <v>0.31199002351003324</v>
      </c>
      <c r="I49">
        <f t="shared" si="7"/>
        <v>0.758139126218449</v>
      </c>
      <c r="J49">
        <f t="shared" si="8"/>
        <v>1.1372086893276736</v>
      </c>
      <c r="K49">
        <f t="shared" si="9"/>
        <v>-0.4169114567354928</v>
      </c>
      <c r="L49">
        <f t="shared" si="10"/>
        <v>0.3887256955096715</v>
      </c>
      <c r="M49">
        <f t="shared" si="11"/>
        <v>-0.6907626615490006</v>
      </c>
      <c r="N49">
        <f t="shared" si="12"/>
        <v>0.3092373384509995</v>
      </c>
      <c r="O49">
        <f t="shared" si="13"/>
        <v>0.17381516275731068</v>
      </c>
      <c r="P49">
        <f t="shared" si="14"/>
        <v>0.8261848372426894</v>
      </c>
      <c r="Q49">
        <f t="shared" si="15"/>
        <v>0.4771530545902591</v>
      </c>
      <c r="R49">
        <f t="shared" si="16"/>
        <v>0.522846945409741</v>
      </c>
    </row>
    <row r="50" spans="1:18" ht="13.5">
      <c r="A50">
        <v>80</v>
      </c>
      <c r="B50">
        <f t="shared" si="0"/>
        <v>0.9848006014540999</v>
      </c>
      <c r="C50">
        <f t="shared" si="1"/>
        <v>0.17373250002978147</v>
      </c>
      <c r="D50">
        <f t="shared" si="2"/>
        <v>0.6565337343027332</v>
      </c>
      <c r="E50">
        <f t="shared" si="3"/>
        <v>41.03725866661711</v>
      </c>
      <c r="F50">
        <f t="shared" si="4"/>
        <v>0.7542966629400584</v>
      </c>
      <c r="G50">
        <f t="shared" si="5"/>
        <v>0.17373250002978147</v>
      </c>
      <c r="H50">
        <f t="shared" si="6"/>
        <v>0.2605987500446722</v>
      </c>
      <c r="I50">
        <f t="shared" si="7"/>
        <v>0.7542966629400584</v>
      </c>
      <c r="J50">
        <f t="shared" si="8"/>
        <v>1.1314449944100875</v>
      </c>
      <c r="K50">
        <f t="shared" si="9"/>
        <v>-0.48645200931932286</v>
      </c>
      <c r="L50">
        <f t="shared" si="10"/>
        <v>0.3423653271204514</v>
      </c>
      <c r="M50">
        <f t="shared" si="11"/>
        <v>-0.7337795039067224</v>
      </c>
      <c r="N50">
        <f t="shared" si="12"/>
        <v>0.2662204960932775</v>
      </c>
      <c r="O50">
        <f t="shared" si="13"/>
        <v>0.23663555737080658</v>
      </c>
      <c r="P50">
        <f t="shared" si="14"/>
        <v>0.7633644426291933</v>
      </c>
      <c r="Q50">
        <f t="shared" si="15"/>
        <v>0.5384323603535957</v>
      </c>
      <c r="R50">
        <f t="shared" si="16"/>
        <v>0.4615676396464042</v>
      </c>
    </row>
    <row r="51" spans="1:18" ht="13.5">
      <c r="A51">
        <v>82</v>
      </c>
      <c r="B51">
        <f t="shared" si="0"/>
        <v>0.9902621935218511</v>
      </c>
      <c r="C51">
        <f t="shared" si="1"/>
        <v>0.13926001071984945</v>
      </c>
      <c r="D51">
        <f t="shared" si="2"/>
        <v>0.660174795681234</v>
      </c>
      <c r="E51">
        <f t="shared" si="3"/>
        <v>41.31442353336489</v>
      </c>
      <c r="F51">
        <f t="shared" si="4"/>
        <v>0.7511120017329246</v>
      </c>
      <c r="G51">
        <f t="shared" si="5"/>
        <v>0.13926001071984945</v>
      </c>
      <c r="H51">
        <f t="shared" si="6"/>
        <v>0.20889001607977417</v>
      </c>
      <c r="I51">
        <f t="shared" si="7"/>
        <v>0.7511120017329246</v>
      </c>
      <c r="J51">
        <f t="shared" si="8"/>
        <v>1.126668002599387</v>
      </c>
      <c r="K51">
        <f t="shared" si="9"/>
        <v>-0.5648133812141014</v>
      </c>
      <c r="L51">
        <f t="shared" si="10"/>
        <v>0.2901244125239324</v>
      </c>
      <c r="M51">
        <f t="shared" si="11"/>
        <v>-0.7799874728189123</v>
      </c>
      <c r="N51">
        <f t="shared" si="12"/>
        <v>0.22001252718108774</v>
      </c>
      <c r="O51">
        <f t="shared" si="13"/>
        <v>0.3190141555985058</v>
      </c>
      <c r="P51">
        <f t="shared" si="14"/>
        <v>0.6809858444014942</v>
      </c>
      <c r="Q51">
        <f t="shared" si="15"/>
        <v>0.6083804577544335</v>
      </c>
      <c r="R51">
        <f t="shared" si="16"/>
        <v>0.3916195422455666</v>
      </c>
    </row>
    <row r="52" spans="1:18" ht="13.5">
      <c r="A52">
        <v>84</v>
      </c>
      <c r="B52">
        <f t="shared" si="0"/>
        <v>0.9945173748011851</v>
      </c>
      <c r="C52">
        <f t="shared" si="1"/>
        <v>0.10461787534461234</v>
      </c>
      <c r="D52">
        <f t="shared" si="2"/>
        <v>0.66301158320079</v>
      </c>
      <c r="E52">
        <f t="shared" si="3"/>
        <v>41.53118456699633</v>
      </c>
      <c r="F52">
        <f t="shared" si="4"/>
        <v>0.7486091373618023</v>
      </c>
      <c r="G52">
        <f t="shared" si="5"/>
        <v>0.10461787534461234</v>
      </c>
      <c r="H52">
        <f t="shared" si="6"/>
        <v>0.15692681301691852</v>
      </c>
      <c r="I52">
        <f t="shared" si="7"/>
        <v>0.7486091373618023</v>
      </c>
      <c r="J52">
        <f t="shared" si="8"/>
        <v>1.1229137060427035</v>
      </c>
      <c r="K52">
        <f t="shared" si="9"/>
        <v>-0.6534056699763555</v>
      </c>
      <c r="L52">
        <f t="shared" si="10"/>
        <v>0.23106288668242972</v>
      </c>
      <c r="M52">
        <f t="shared" si="11"/>
        <v>-0.829547562065366</v>
      </c>
      <c r="N52">
        <f t="shared" si="12"/>
        <v>0.17045243793463408</v>
      </c>
      <c r="O52">
        <f t="shared" si="13"/>
        <v>0.42693896955725</v>
      </c>
      <c r="P52">
        <f t="shared" si="14"/>
        <v>0.5730610304427501</v>
      </c>
      <c r="Q52">
        <f t="shared" si="15"/>
        <v>0.6881491577285922</v>
      </c>
      <c r="R52">
        <f t="shared" si="16"/>
        <v>0.31185084227140786</v>
      </c>
    </row>
    <row r="53" spans="1:18" ht="13.5">
      <c r="A53">
        <v>86</v>
      </c>
      <c r="B53">
        <f t="shared" si="0"/>
        <v>0.9975609613149334</v>
      </c>
      <c r="C53">
        <f t="shared" si="1"/>
        <v>0.06984829483404081</v>
      </c>
      <c r="D53">
        <f t="shared" si="2"/>
        <v>0.6650406408766223</v>
      </c>
      <c r="E53">
        <f t="shared" si="3"/>
        <v>41.68667277220181</v>
      </c>
      <c r="F53">
        <f t="shared" si="4"/>
        <v>0.7468071678702686</v>
      </c>
      <c r="G53">
        <f t="shared" si="5"/>
        <v>0.06984829483404081</v>
      </c>
      <c r="H53">
        <f t="shared" si="6"/>
        <v>0.10477244225106122</v>
      </c>
      <c r="I53">
        <f t="shared" si="7"/>
        <v>0.7468071678702686</v>
      </c>
      <c r="J53">
        <f t="shared" si="8"/>
        <v>1.120210751805403</v>
      </c>
      <c r="K53">
        <f t="shared" si="9"/>
        <v>-0.7539338870827741</v>
      </c>
      <c r="L53">
        <f t="shared" si="10"/>
        <v>0.16404407527815068</v>
      </c>
      <c r="M53">
        <f t="shared" si="11"/>
        <v>-0.8826137324340629</v>
      </c>
      <c r="N53">
        <f t="shared" si="12"/>
        <v>0.11738626756593698</v>
      </c>
      <c r="O53">
        <f t="shared" si="13"/>
        <v>0.5684163060917411</v>
      </c>
      <c r="P53">
        <f t="shared" si="14"/>
        <v>0.4315836939082591</v>
      </c>
      <c r="Q53">
        <f t="shared" si="15"/>
        <v>0.7790070006811877</v>
      </c>
      <c r="R53">
        <f t="shared" si="16"/>
        <v>0.22099299931881225</v>
      </c>
    </row>
    <row r="54" spans="1:18" ht="13.5">
      <c r="A54">
        <v>88</v>
      </c>
      <c r="B54">
        <f t="shared" si="0"/>
        <v>0.9993892451404573</v>
      </c>
      <c r="C54">
        <f t="shared" si="1"/>
        <v>0.034993625371330946</v>
      </c>
      <c r="D54">
        <f t="shared" si="2"/>
        <v>0.6662594967603049</v>
      </c>
      <c r="E54">
        <f t="shared" si="3"/>
        <v>41.78025544827182</v>
      </c>
      <c r="F54">
        <f t="shared" si="4"/>
        <v>0.7457199762489303</v>
      </c>
      <c r="G54">
        <f t="shared" si="5"/>
        <v>0.034993625371330946</v>
      </c>
      <c r="H54">
        <f t="shared" si="6"/>
        <v>0.05249043805699642</v>
      </c>
      <c r="I54">
        <f t="shared" si="7"/>
        <v>0.7457199762489303</v>
      </c>
      <c r="J54">
        <f t="shared" si="8"/>
        <v>1.1185799643733954</v>
      </c>
      <c r="K54">
        <f t="shared" si="9"/>
        <v>-0.8684796962900095</v>
      </c>
      <c r="L54">
        <f t="shared" si="10"/>
        <v>0.08768020247332702</v>
      </c>
      <c r="M54">
        <f t="shared" si="11"/>
        <v>-0.9393300510996013</v>
      </c>
      <c r="N54">
        <f t="shared" si="12"/>
        <v>0.06066994890039857</v>
      </c>
      <c r="O54">
        <f t="shared" si="13"/>
        <v>0.7542569828679873</v>
      </c>
      <c r="P54">
        <f t="shared" si="14"/>
        <v>0.2457430171320129</v>
      </c>
      <c r="Q54">
        <f t="shared" si="15"/>
        <v>0.8823409448987797</v>
      </c>
      <c r="R54">
        <f t="shared" si="16"/>
        <v>0.11765905510122017</v>
      </c>
    </row>
    <row r="55" spans="1:18" ht="13.5">
      <c r="A55">
        <v>90</v>
      </c>
      <c r="B55">
        <f t="shared" si="0"/>
        <v>0.999999998926914</v>
      </c>
      <c r="C55">
        <f t="shared" si="1"/>
        <v>9.632679474766717E-05</v>
      </c>
      <c r="D55">
        <f t="shared" si="2"/>
        <v>0.666666665951276</v>
      </c>
      <c r="E55">
        <f t="shared" si="3"/>
        <v>41.81154797010678</v>
      </c>
      <c r="F55">
        <f t="shared" si="4"/>
        <v>0.7453559931397947</v>
      </c>
      <c r="G55">
        <f t="shared" si="5"/>
        <v>9.632679474766717E-05</v>
      </c>
      <c r="H55">
        <f t="shared" si="6"/>
        <v>0.00014449019212150075</v>
      </c>
      <c r="I55">
        <f t="shared" si="7"/>
        <v>0.7453559931397947</v>
      </c>
      <c r="J55">
        <f t="shared" si="8"/>
        <v>1.118033989709692</v>
      </c>
      <c r="K55">
        <f t="shared" si="9"/>
        <v>-0.9996123672744632</v>
      </c>
      <c r="L55">
        <f t="shared" si="10"/>
        <v>0.0002584218170245772</v>
      </c>
      <c r="M55">
        <f t="shared" si="11"/>
        <v>-0.9998277002361429</v>
      </c>
      <c r="N55" s="2">
        <f t="shared" si="12"/>
        <v>0.00017229976385723855</v>
      </c>
      <c r="O55">
        <f t="shared" si="13"/>
        <v>0.9992248848080564</v>
      </c>
      <c r="P55">
        <f t="shared" si="14"/>
        <v>0.0007751151919438244</v>
      </c>
      <c r="Q55">
        <f t="shared" si="15"/>
        <v>0.9996554301594943</v>
      </c>
      <c r="R55">
        <f>N55^2*($B$7*F55/($B$6*C55))</f>
        <v>0.0003445698405058519</v>
      </c>
    </row>
    <row r="58" ht="13.5">
      <c r="A58" s="1"/>
    </row>
    <row r="59" ht="13.5">
      <c r="A59" s="1"/>
    </row>
    <row r="61" ht="13.5">
      <c r="A61" s="1"/>
    </row>
    <row r="90" spans="11:15" ht="13.5">
      <c r="K90" s="2"/>
      <c r="O90" s="2"/>
    </row>
    <row r="107" spans="14:16" ht="13.5">
      <c r="N107" s="2"/>
      <c r="P107" s="2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勝昭</dc:creator>
  <cp:keywords/>
  <dc:description/>
  <cp:lastModifiedBy>佐藤 勝昭</cp:lastModifiedBy>
  <dcterms:created xsi:type="dcterms:W3CDTF">2007-08-25T08:28:29Z</dcterms:created>
  <dcterms:modified xsi:type="dcterms:W3CDTF">2007-08-29T15:37:29Z</dcterms:modified>
  <cp:category/>
  <cp:version/>
  <cp:contentType/>
  <cp:contentStatus/>
</cp:coreProperties>
</file>